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F EL GRULLO\actualizacinpaginadeayuntamiento JUNIO\"/>
    </mc:Choice>
  </mc:AlternateContent>
  <xr:revisionPtr revIDLastSave="0" documentId="8_{FC3E9A98-4BC9-4829-9064-14D8B4420435}" xr6:coauthVersionLast="45" xr6:coauthVersionMax="45" xr10:uidLastSave="{00000000-0000-0000-0000-000000000000}"/>
  <bookViews>
    <workbookView xWindow="2985" yWindow="2985" windowWidth="21600" windowHeight="11385"/>
  </bookViews>
  <sheets>
    <sheet name="Hoja1" sheetId="1" r:id="rId1"/>
  </sheets>
  <definedNames>
    <definedName name="_xlnm.Print_Area" localSheetId="0">Hoja1!$A$1:$I$141</definedName>
    <definedName name="_xlnm.Print_Titles" localSheetId="0">Hoja1!$1:$6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" l="1"/>
  <c r="C47" i="1"/>
  <c r="I8" i="1"/>
  <c r="I56" i="1"/>
  <c r="I116" i="1"/>
  <c r="H116" i="1"/>
  <c r="I112" i="1"/>
  <c r="I104" i="1" s="1"/>
  <c r="H112" i="1"/>
  <c r="I107" i="1"/>
  <c r="H107" i="1"/>
  <c r="H104" i="1" s="1"/>
  <c r="I99" i="1"/>
  <c r="I124" i="1" s="1"/>
  <c r="I120" i="1"/>
  <c r="H120" i="1"/>
  <c r="D43" i="1"/>
  <c r="C43" i="1"/>
  <c r="D40" i="1"/>
  <c r="C40" i="1"/>
  <c r="H99" i="1"/>
  <c r="H124" i="1" s="1"/>
  <c r="I88" i="1"/>
  <c r="H88" i="1"/>
  <c r="I80" i="1"/>
  <c r="H80" i="1"/>
  <c r="I75" i="1"/>
  <c r="H75" i="1"/>
  <c r="I68" i="1"/>
  <c r="H68" i="1"/>
  <c r="I63" i="1"/>
  <c r="H63" i="1"/>
  <c r="I59" i="1"/>
  <c r="I94" i="1" s="1"/>
  <c r="H59" i="1"/>
  <c r="I51" i="1"/>
  <c r="H51" i="1"/>
  <c r="I46" i="1"/>
  <c r="H46" i="1"/>
  <c r="I38" i="1"/>
  <c r="H38" i="1"/>
  <c r="I33" i="1"/>
  <c r="H33" i="1"/>
  <c r="I29" i="1"/>
  <c r="H29" i="1"/>
  <c r="I24" i="1"/>
  <c r="H24" i="1"/>
  <c r="H56" i="1" s="1"/>
  <c r="H96" i="1" s="1"/>
  <c r="H126" i="1" s="1"/>
  <c r="I19" i="1"/>
  <c r="H19" i="1"/>
  <c r="H8" i="1"/>
  <c r="D55" i="1"/>
  <c r="D121" i="1" s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C121" i="1" s="1"/>
  <c r="D33" i="1"/>
  <c r="C33" i="1"/>
  <c r="D26" i="1"/>
  <c r="C26" i="1"/>
  <c r="C8" i="1"/>
  <c r="D8" i="1"/>
  <c r="D52" i="1" s="1"/>
  <c r="D123" i="1" s="1"/>
  <c r="D17" i="1"/>
  <c r="C17" i="1"/>
  <c r="C52" i="1" s="1"/>
  <c r="C123" i="1" s="1"/>
  <c r="H94" i="1"/>
  <c r="I96" i="1" l="1"/>
  <c r="I126" i="1" s="1"/>
</calcChain>
</file>

<file path=xl/sharedStrings.xml><?xml version="1.0" encoding="utf-8"?>
<sst xmlns="http://schemas.openxmlformats.org/spreadsheetml/2006/main" count="397" uniqueCount="394">
  <si>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</si>
  <si>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</si>
  <si>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</si>
  <si>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</si>
  <si>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</si>
  <si>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</si>
  <si>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</si>
  <si>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</si>
  <si>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</si>
  <si>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</si>
  <si>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</si>
  <si>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</si>
  <si>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</si>
  <si>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</si>
  <si>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</si>
  <si>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</si>
  <si>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</si>
  <si>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</si>
  <si>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</si>
  <si>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</si>
  <si>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</si>
  <si>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</si>
  <si>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</si>
  <si>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</si>
  <si>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</si>
  <si>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</si>
  <si>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</si>
  <si>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</si>
  <si>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</si>
  <si>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</si>
  <si>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</si>
  <si>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</si>
  <si>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</si>
  <si>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</si>
  <si>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</si>
  <si>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</si>
  <si>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</si>
  <si>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</si>
  <si>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</si>
  <si>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</si>
  <si>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</si>
  <si>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</si>
  <si>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</si>
  <si>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</si>
  <si>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</si>
  <si>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</si>
  <si>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</si>
  <si>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</si>
  <si>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</si>
  <si>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</si>
  <si>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</si>
  <si>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</si>
  <si>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</si>
  <si>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</si>
  <si>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</si>
  <si>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</si>
  <si>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</si>
  <si>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</si>
  <si>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</si>
  <si>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</si>
  <si>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</si>
  <si>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</si>
  <si>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</si>
  <si>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</si>
  <si>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</si>
  <si>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</si>
  <si>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</si>
  <si>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</si>
  <si>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</si>
  <si>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</si>
  <si>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</si>
  <si>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</si>
  <si>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</si>
  <si>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</si>
  <si>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</si>
  <si>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</si>
  <si>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</si>
  <si>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</si>
  <si>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</si>
  <si>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</si>
  <si>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</si>
  <si>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</si>
  <si>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</si>
  <si>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</si>
  <si>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</si>
  <si>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</si>
  <si>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</si>
  <si>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</si>
  <si>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</si>
  <si>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</si>
  <si>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</si>
  <si>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</si>
  <si>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</si>
  <si>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</si>
  <si>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</si>
  <si>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</si>
  <si>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</si>
  <si>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</si>
  <si>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</si>
  <si>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</si>
  <si>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</si>
  <si>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</si>
  <si>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</si>
  <si>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</si>
  <si>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</si>
  <si>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</si>
  <si>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</si>
  <si>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</si>
  <si>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</si>
  <si>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</si>
  <si>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</si>
  <si>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</si>
  <si>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</si>
  <si>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</si>
  <si>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</si>
  <si>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</si>
  <si>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</si>
  <si>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</si>
  <si>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</si>
  <si>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</si>
  <si>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</si>
  <si>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</si>
  <si>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</si>
  <si>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</si>
  <si>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</si>
  <si>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</si>
  <si>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</si>
  <si>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</si>
  <si>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</si>
  <si>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</si>
  <si>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</si>
  <si>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</si>
  <si>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</si>
  <si>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</si>
  <si>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</si>
  <si>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</si>
  <si>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</si>
  <si>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</si>
  <si>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</si>
  <si>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</si>
  <si>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</si>
  <si>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</si>
  <si>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</si>
  <si>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</si>
  <si>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</si>
  <si>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</si>
  <si>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</si>
  <si>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</si>
  <si>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</si>
  <si>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</si>
  <si>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</si>
  <si>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</si>
  <si>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</si>
  <si>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</si>
  <si>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</si>
  <si>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</si>
  <si>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</si>
  <si>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</si>
  <si>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</si>
  <si>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</si>
  <si>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</si>
  <si>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</si>
  <si>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</si>
  <si>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</si>
  <si>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</si>
  <si>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</si>
  <si>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</si>
  <si>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</si>
  <si>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</si>
  <si>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</si>
  <si>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</si>
  <si>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</si>
  <si>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</si>
  <si>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</si>
  <si>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</si>
  <si>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</si>
  <si>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</si>
  <si>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</si>
  <si>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</si>
  <si>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</si>
  <si>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</si>
  <si>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</si>
  <si>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</si>
  <si>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</si>
  <si>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</si>
  <si>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</si>
  <si>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</si>
  <si>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</si>
  <si>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</si>
  <si>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</si>
  <si>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</si>
  <si>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</si>
  <si>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</si>
  <si>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</si>
  <si>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</si>
  <si>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</si>
  <si>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</si>
  <si>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</si>
  <si>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</si>
  <si>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</si>
  <si>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</si>
  <si>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</si>
  <si>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</si>
  <si>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</si>
  <si>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</si>
  <si>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</si>
  <si>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</si>
  <si>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</si>
  <si>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</si>
  <si>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</si>
  <si>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</si>
  <si>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</si>
  <si>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</si>
  <si>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</si>
  <si>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</si>
  <si>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</si>
  <si>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</si>
  <si>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</si>
  <si>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</si>
  <si>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</si>
  <si>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</si>
  <si>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</si>
  <si>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</si>
  <si>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</si>
  <si>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</si>
  <si>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</si>
  <si>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</si>
  <si>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</si>
  <si>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</si>
  <si>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</si>
  <si>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</si>
  <si>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</si>
  <si>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</si>
  <si>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</si>
  <si>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</si>
  <si>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</si>
  <si>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</si>
  <si>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</si>
  <si>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</si>
  <si>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</si>
  <si>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</si>
  <si>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</si>
  <si>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</si>
  <si>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</si>
  <si>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</si>
  <si>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</si>
  <si>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</si>
  <si>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</si>
  <si>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</si>
  <si>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</si>
  <si>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</si>
  <si>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</si>
  <si>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</si>
  <si>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</si>
  <si>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</si>
  <si>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</si>
  <si>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</si>
  <si>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</si>
  <si>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</si>
  <si>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</si>
  <si>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</si>
  <si>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</si>
  <si>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</si>
  <si>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</si>
  <si>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</si>
  <si>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</si>
  <si>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</si>
  <si>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</si>
  <si>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</si>
  <si>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</si>
  <si>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</si>
  <si>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</si>
  <si>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</si>
  <si>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</si>
  <si>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</si>
  <si>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</si>
  <si>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</si>
  <si>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</si>
  <si>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</si>
  <si>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</si>
  <si>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</si>
  <si>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</si>
  <si>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</si>
  <si>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</si>
  <si>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</si>
  <si>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</si>
  <si>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</si>
  <si>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</si>
  <si>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</si>
  <si>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</si>
  <si>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</si>
  <si>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</si>
  <si>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</si>
  <si>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</si>
  <si>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</si>
  <si>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</si>
  <si>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</si>
  <si>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</si>
  <si>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</si>
  <si>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</si>
  <si>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</si>
  <si>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</si>
  <si>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</si>
  <si>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</si>
  <si>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</si>
  <si>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</si>
  <si>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</si>
  <si>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</si>
  <si>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</si>
  <si>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</si>
  <si>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</si>
  <si>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</si>
  <si>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</si>
  <si>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</si>
  <si>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</si>
  <si>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</si>
  <si>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</si>
  <si>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</si>
  <si>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</si>
  <si>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</si>
  <si>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</si>
  <si>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</si>
  <si>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</si>
  <si>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</si>
  <si>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</si>
  <si>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</si>
  <si>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</si>
  <si>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</si>
  <si>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</si>
  <si>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</si>
  <si>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</si>
  <si>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</si>
  <si>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</si>
  <si>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</si>
  <si>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</si>
  <si>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</si>
  <si>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</si>
  <si>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</si>
  <si>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</si>
  <si>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</si>
  <si>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</si>
  <si>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</si>
  <si>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</si>
  <si>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</si>
  <si>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</si>
  <si>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</si>
  <si>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</si>
  <si>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</si>
  <si>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</si>
  <si>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</si>
  <si>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</si>
  <si>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</si>
  <si>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</si>
  <si>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</si>
  <si>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</si>
  <si>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</si>
  <si>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</si>
  <si>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</si>
  <si>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</si>
  <si>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</si>
  <si>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</si>
  <si>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</si>
  <si>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</si>
  <si>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</si>
  <si>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</si>
  <si>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</si>
  <si>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</si>
  <si>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</si>
  <si>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</si>
  <si>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</si>
  <si>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</si>
  <si>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</si>
  <si>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</si>
  <si>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</si>
  <si>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</si>
  <si>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</si>
  <si>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</si>
  <si>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</si>
  <si>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</si>
  <si>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</si>
  <si>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</si>
  <si>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</si>
  <si>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</si>
  <si>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</si>
  <si>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</si>
  <si>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</si>
  <si>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</si>
  <si>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</si>
  <si>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ENTE</t>
  </si>
  <si>
    <t>ADQUISICION CON FONDOS DE TERCEROS</t>
  </si>
  <si>
    <t>ASEJ2018</t>
  </si>
  <si>
    <t>AL  31 DE MARZO 2020</t>
  </si>
  <si>
    <t>Año 2020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</si>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</sst>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8"/>
      <color theme="1"/>
      <name val="C39HrP24DhTt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0" borderId="0" xfId="0" applyFont="1"/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8" fillId="0" borderId="5" xfId="0" applyFont="1" applyBorder="1"/>
    <xf numFmtId="0" fontId="3" fillId="3" borderId="6" xfId="0" applyFont="1" applyFill="1" applyBorder="1"/>
    <xf numFmtId="0" fontId="3" fillId="3" borderId="7" xfId="0" applyFont="1" applyFill="1" applyBorder="1"/>
    <xf numFmtId="0" fontId="7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10" xfId="0" applyFont="1" applyFill="1" applyBorder="1"/>
    <xf numFmtId="164" fontId="1" fillId="3" borderId="2" xfId="0" applyNumberFormat="1" applyFont="1" applyFill="1" applyBorder="1"/>
    <xf numFmtId="164" fontId="1" fillId="0" borderId="0" xfId="0" applyNumberFormat="1" applyFont="1" applyFill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164" fontId="3" fillId="0" borderId="0" xfId="0" applyNumberFormat="1" applyFont="1" applyBorder="1"/>
    <xf numFmtId="164" fontId="3" fillId="0" borderId="12" xfId="0" applyNumberFormat="1" applyFont="1" applyBorder="1"/>
    <xf numFmtId="164" fontId="3" fillId="0" borderId="5" xfId="0" applyNumberFormat="1" applyFont="1" applyBorder="1"/>
    <xf numFmtId="164" fontId="3" fillId="0" borderId="13" xfId="0" applyNumberFormat="1" applyFont="1" applyBorder="1"/>
    <xf numFmtId="164" fontId="3" fillId="0" borderId="0" xfId="0" applyNumberFormat="1" applyFont="1"/>
    <xf numFmtId="164" fontId="1" fillId="3" borderId="14" xfId="0" applyNumberFormat="1" applyFont="1" applyFill="1" applyBorder="1"/>
    <xf numFmtId="164" fontId="7" fillId="0" borderId="0" xfId="0" applyNumberFormat="1" applyFont="1" applyBorder="1"/>
    <xf numFmtId="164" fontId="7" fillId="0" borderId="12" xfId="0" applyNumberFormat="1" applyFont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164" fontId="8" fillId="0" borderId="0" xfId="0" applyNumberFormat="1" applyFont="1" applyBorder="1"/>
    <xf numFmtId="164" fontId="8" fillId="0" borderId="12" xfId="0" applyNumberFormat="1" applyFont="1" applyBorder="1"/>
    <xf numFmtId="164" fontId="8" fillId="0" borderId="15" xfId="0" applyNumberFormat="1" applyFont="1" applyBorder="1"/>
    <xf numFmtId="164" fontId="8" fillId="0" borderId="16" xfId="0" applyNumberFormat="1" applyFont="1" applyBorder="1"/>
    <xf numFmtId="164" fontId="7" fillId="0" borderId="9" xfId="0" applyNumberFormat="1" applyFont="1" applyBorder="1"/>
    <xf numFmtId="164" fontId="7" fillId="0" borderId="11" xfId="0" applyNumberFormat="1" applyFont="1" applyBorder="1"/>
    <xf numFmtId="0" fontId="3" fillId="3" borderId="12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42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130</xdr:row>
      <xdr:rowOff>0</xdr:rowOff>
    </xdr:from>
    <xdr:to>
      <xdr:col>6</xdr:col>
      <xdr:colOff>3312584</xdr:colOff>
      <xdr:row>130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367BD8E2-67A1-4046-A511-82299800392A}"/>
            </a:ext>
          </a:extLst>
        </xdr:cNvPr>
        <xdr:cNvCxnSpPr/>
      </xdr:nvCxnSpPr>
      <xdr:spPr>
        <a:xfrm>
          <a:off x="8058150" y="19316700"/>
          <a:ext cx="27125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135</xdr:row>
      <xdr:rowOff>19050</xdr:rowOff>
    </xdr:from>
    <xdr:to>
      <xdr:col>1</xdr:col>
      <xdr:colOff>1240367</xdr:colOff>
      <xdr:row>142</xdr:row>
      <xdr:rowOff>38100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27EF73D3-2B41-4979-AC98-6FA1501B890A}"/>
            </a:ext>
          </a:extLst>
        </xdr:cNvPr>
        <xdr:cNvSpPr/>
      </xdr:nvSpPr>
      <xdr:spPr>
        <a:xfrm>
          <a:off x="352425" y="2014537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875CBCA8-F018-4CBE-A5B1-544CA445673A}"/>
            </a:ext>
          </a:extLst>
        </xdr:cNvPr>
        <xdr:cNvCxnSpPr/>
      </xdr:nvCxnSpPr>
      <xdr:spPr>
        <a:xfrm>
          <a:off x="1323975" y="1900237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1"/>
  <sheetViews>
    <sheetView tabSelected="1" topLeftCell="E115" zoomScaleNormal="100" workbookViewId="0">
      <selection activeCell="J106" sqref="J106"/>
    </sheetView>
  </sheetViews>
  <sheetFormatPr baseColWidth="10" defaultRowHeight="11.25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8.75">
      <c r="A2" s="49" t="s">
        <v>388</v>
      </c>
      <c r="B2" s="50"/>
      <c r="C2" s="50"/>
      <c r="D2" s="50"/>
      <c r="E2" s="50"/>
      <c r="F2" s="50"/>
      <c r="G2" s="50"/>
      <c r="H2" s="50"/>
      <c r="I2" s="51"/>
    </row>
    <row r="3" spans="1:9" ht="18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8.75">
      <c r="A4" s="52" t="s">
        <v>391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392</v>
      </c>
      <c r="D6" s="25" t="s">
        <v>393</v>
      </c>
      <c r="E6" s="21"/>
      <c r="F6" s="19" t="s">
        <v>385</v>
      </c>
      <c r="G6" s="20" t="s">
        <v>193</v>
      </c>
      <c r="H6" s="24" t="s">
        <v>392</v>
      </c>
      <c r="I6" s="25" t="s">
        <v>393</v>
      </c>
    </row>
    <row r="7" spans="1:9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>
      <c r="A8" s="9" t="s">
        <v>2</v>
      </c>
      <c r="B8" s="3" t="s">
        <v>3</v>
      </c>
      <c r="C8" s="40">
        <f>SUM(C9:C15)</f>
        <v>20833.400000000001</v>
      </c>
      <c r="D8" s="41">
        <f>SUM(D9:D15)</f>
        <v>82576.66</v>
      </c>
      <c r="E8" s="17"/>
      <c r="F8" s="9" t="s">
        <v>195</v>
      </c>
      <c r="G8" s="3" t="s">
        <v>196</v>
      </c>
      <c r="H8" s="40">
        <f>SUM(H9:H17)</f>
        <v>14751.380000000001</v>
      </c>
      <c r="I8" s="41">
        <f>SUM(I9:I17)</f>
        <v>8495.7800000000007</v>
      </c>
    </row>
    <row r="9" spans="1:9">
      <c r="A9" s="11" t="s">
        <v>4</v>
      </c>
      <c r="B9" s="4" t="s">
        <v>5</v>
      </c>
      <c r="C9" s="26">
        <v>14153.66</v>
      </c>
      <c r="D9" s="27">
        <v>-2771.04</v>
      </c>
      <c r="E9" s="17"/>
      <c r="F9" s="11" t="s">
        <v>197</v>
      </c>
      <c r="G9" s="4" t="s">
        <v>198</v>
      </c>
      <c r="H9" s="26">
        <v>0</v>
      </c>
      <c r="I9" s="27">
        <v>0</v>
      </c>
    </row>
    <row r="10" spans="1:9">
      <c r="A10" s="11" t="s">
        <v>6</v>
      </c>
      <c r="B10" s="4" t="s">
        <v>7</v>
      </c>
      <c r="C10" s="26">
        <v>6679.74</v>
      </c>
      <c r="D10" s="27">
        <v>85347.7</v>
      </c>
      <c r="E10" s="17"/>
      <c r="F10" s="11" t="s">
        <v>199</v>
      </c>
      <c r="G10" s="4" t="s">
        <v>200</v>
      </c>
      <c r="H10" s="26">
        <v>4358.68</v>
      </c>
      <c r="I10" s="27">
        <v>-689.9</v>
      </c>
    </row>
    <row r="11" spans="1:9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0</v>
      </c>
      <c r="I15" s="27">
        <v>0</v>
      </c>
    </row>
    <row r="16" spans="1:9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>
      <c r="A17" s="9" t="s">
        <v>18</v>
      </c>
      <c r="B17" s="3" t="s">
        <v>19</v>
      </c>
      <c r="C17" s="40">
        <f>SUM(C18:C24)</f>
        <v>136017</v>
      </c>
      <c r="D17" s="41">
        <f>SUM(D18:D24)</f>
        <v>11983</v>
      </c>
      <c r="E17" s="17"/>
      <c r="F17" s="11" t="s">
        <v>213</v>
      </c>
      <c r="G17" s="4" t="s">
        <v>214</v>
      </c>
      <c r="H17" s="26">
        <v>10392.700000000001</v>
      </c>
      <c r="I17" s="27">
        <v>9185.68</v>
      </c>
    </row>
    <row r="18" spans="1:9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>
      <c r="A19" s="11" t="s">
        <v>22</v>
      </c>
      <c r="B19" s="4" t="s">
        <v>23</v>
      </c>
      <c r="C19" s="26">
        <v>121017</v>
      </c>
      <c r="D19" s="27">
        <v>-17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>
      <c r="A20" s="11" t="s">
        <v>24</v>
      </c>
      <c r="B20" s="4" t="s">
        <v>25</v>
      </c>
      <c r="C20" s="26">
        <v>0</v>
      </c>
      <c r="D20" s="27">
        <v>0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>
      <c r="A23" s="11" t="s">
        <v>30</v>
      </c>
      <c r="B23" s="4" t="s">
        <v>31</v>
      </c>
      <c r="C23" s="26">
        <v>15000</v>
      </c>
      <c r="D23" s="27">
        <v>12000</v>
      </c>
      <c r="E23" s="17"/>
      <c r="F23" s="11"/>
      <c r="G23" s="4"/>
      <c r="H23" s="26"/>
      <c r="I23" s="27"/>
    </row>
    <row r="24" spans="1:9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0</v>
      </c>
      <c r="I24" s="41">
        <f>SUM(I25:I27)</f>
        <v>0</v>
      </c>
    </row>
    <row r="25" spans="1:9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0</v>
      </c>
      <c r="I25" s="27">
        <v>0</v>
      </c>
    </row>
    <row r="26" spans="1:9">
      <c r="A26" s="9" t="s">
        <v>34</v>
      </c>
      <c r="B26" s="3" t="s">
        <v>35</v>
      </c>
      <c r="C26" s="40">
        <f>SUM(C27:C31)</f>
        <v>0</v>
      </c>
      <c r="D26" s="41">
        <f>SUM(D27:D31)</f>
        <v>5000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>
      <c r="A27" s="11" t="s">
        <v>36</v>
      </c>
      <c r="B27" s="4" t="s">
        <v>37</v>
      </c>
      <c r="C27" s="26">
        <v>0</v>
      </c>
      <c r="D27" s="27">
        <v>0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>
      <c r="A28" s="11" t="s">
        <v>38</v>
      </c>
      <c r="B28" s="4" t="s">
        <v>39</v>
      </c>
      <c r="C28" s="26">
        <v>0</v>
      </c>
      <c r="D28" s="27">
        <v>5000</v>
      </c>
      <c r="E28" s="17"/>
      <c r="F28" s="11"/>
      <c r="G28" s="4"/>
      <c r="H28" s="26"/>
      <c r="I28" s="27"/>
    </row>
    <row r="29" spans="1:9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>
      <c r="A32" s="11"/>
      <c r="B32" s="4"/>
      <c r="C32" s="26"/>
      <c r="D32" s="27"/>
      <c r="E32" s="17"/>
      <c r="F32" s="11"/>
      <c r="G32" s="4"/>
      <c r="H32" s="26"/>
      <c r="I32" s="27"/>
    </row>
    <row r="33" spans="1:9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>
      <c r="A52" s="11"/>
      <c r="B52" s="5" t="s">
        <v>191</v>
      </c>
      <c r="C52" s="34">
        <f>C8+C17+C26+C33+C40+C43+C47</f>
        <v>156850.4</v>
      </c>
      <c r="D52" s="35">
        <f>D8+D17+D26+D33+D40+D43+D47</f>
        <v>99559.66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14751.380000000001</v>
      </c>
      <c r="I56" s="35">
        <f>I8+I19+I24+I29+I33+I38+I46+I51</f>
        <v>8495.7800000000007</v>
      </c>
    </row>
    <row r="57" spans="1:9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>
      <c r="A67" s="11"/>
      <c r="B67" s="4"/>
      <c r="C67" s="26"/>
      <c r="D67" s="27"/>
      <c r="E67" s="17"/>
      <c r="F67" s="11"/>
      <c r="G67" s="4"/>
      <c r="H67" s="26"/>
      <c r="I67" s="27"/>
    </row>
    <row r="68" spans="1:9">
      <c r="A68" s="9" t="s">
        <v>99</v>
      </c>
      <c r="B68" s="3" t="s">
        <v>100</v>
      </c>
      <c r="C68" s="40">
        <f>SUM(C69:C75)</f>
        <v>0</v>
      </c>
      <c r="D68" s="41">
        <f>SUM(D69:D75)</f>
        <v>0</v>
      </c>
      <c r="E68" s="17"/>
      <c r="F68" s="9" t="s">
        <v>290</v>
      </c>
      <c r="G68" s="3" t="s">
        <v>291</v>
      </c>
      <c r="H68" s="40">
        <f>SUM(H69:H73)</f>
        <v>0</v>
      </c>
      <c r="I68" s="41">
        <f>SUM(I69:I73)</f>
        <v>0</v>
      </c>
    </row>
    <row r="69" spans="1:9">
      <c r="A69" s="11" t="s">
        <v>101</v>
      </c>
      <c r="B69" s="4" t="s">
        <v>102</v>
      </c>
      <c r="C69" s="26">
        <v>0</v>
      </c>
      <c r="D69" s="27">
        <v>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0</v>
      </c>
      <c r="I71" s="27">
        <v>0</v>
      </c>
    </row>
    <row r="72" spans="1:9">
      <c r="A72" s="11" t="s">
        <v>107</v>
      </c>
      <c r="B72" s="4" t="s">
        <v>108</v>
      </c>
      <c r="C72" s="26">
        <v>0</v>
      </c>
      <c r="D72" s="27">
        <v>0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>
      <c r="A73" s="11" t="s">
        <v>109</v>
      </c>
      <c r="B73" s="4" t="s">
        <v>110</v>
      </c>
      <c r="C73" s="26">
        <v>0</v>
      </c>
      <c r="D73" s="27">
        <v>0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>
      <c r="A77" s="9" t="s">
        <v>115</v>
      </c>
      <c r="B77" s="3" t="s">
        <v>116</v>
      </c>
      <c r="C77" s="40">
        <f>SUM(C78:C85)</f>
        <v>243225.61</v>
      </c>
      <c r="D77" s="41">
        <f>SUM(D78:D85)</f>
        <v>141961.76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>
      <c r="A78" s="11" t="s">
        <v>117</v>
      </c>
      <c r="B78" s="4" t="s">
        <v>118</v>
      </c>
      <c r="C78" s="26">
        <v>211594.49</v>
      </c>
      <c r="D78" s="27">
        <v>114145.21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>
      <c r="A79" s="11" t="s">
        <v>119</v>
      </c>
      <c r="B79" s="4" t="s">
        <v>120</v>
      </c>
      <c r="C79" s="26">
        <v>7000</v>
      </c>
      <c r="D79" s="27">
        <v>7000</v>
      </c>
      <c r="E79" s="17"/>
      <c r="F79" s="11"/>
      <c r="G79" s="4"/>
      <c r="H79" s="26"/>
      <c r="I79" s="27"/>
    </row>
    <row r="80" spans="1:9">
      <c r="A80" s="11" t="s">
        <v>121</v>
      </c>
      <c r="B80" s="4" t="s">
        <v>122</v>
      </c>
      <c r="C80" s="26">
        <v>19596.12</v>
      </c>
      <c r="D80" s="27">
        <v>15781.55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>
      <c r="A81" s="11" t="s">
        <v>123</v>
      </c>
      <c r="B81" s="4" t="s">
        <v>124</v>
      </c>
      <c r="C81" s="26">
        <v>0</v>
      </c>
      <c r="D81" s="27">
        <v>0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>
      <c r="A83" s="11" t="s">
        <v>127</v>
      </c>
      <c r="B83" s="4" t="s">
        <v>128</v>
      </c>
      <c r="C83" s="26">
        <v>5035</v>
      </c>
      <c r="D83" s="27">
        <v>5035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>
      <c r="A87" s="9" t="s">
        <v>133</v>
      </c>
      <c r="B87" s="3" t="s">
        <v>134</v>
      </c>
      <c r="C87" s="40">
        <f>SUM(C88:C92)</f>
        <v>4060</v>
      </c>
      <c r="D87" s="41">
        <f>SUM(D88:D92)</f>
        <v>4060</v>
      </c>
      <c r="E87" s="17"/>
      <c r="F87" s="11"/>
      <c r="G87" s="4"/>
      <c r="H87" s="26"/>
      <c r="I87" s="27"/>
    </row>
    <row r="88" spans="1:9">
      <c r="A88" s="11" t="s">
        <v>135</v>
      </c>
      <c r="B88" s="4" t="s">
        <v>136</v>
      </c>
      <c r="C88" s="26">
        <v>4060</v>
      </c>
      <c r="D88" s="27">
        <v>4060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>
      <c r="A93" s="11"/>
      <c r="B93" s="4"/>
      <c r="C93" s="26"/>
      <c r="D93" s="27"/>
      <c r="E93" s="17"/>
      <c r="F93" s="11"/>
      <c r="G93" s="4"/>
      <c r="H93" s="26"/>
      <c r="I93" s="27"/>
    </row>
    <row r="94" spans="1:9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0</v>
      </c>
      <c r="I94" s="35">
        <f>I59+I63+I68+I75+I80+I88</f>
        <v>0</v>
      </c>
    </row>
    <row r="95" spans="1:9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14751.380000000001</v>
      </c>
      <c r="I96" s="37">
        <f>I56+I94</f>
        <v>8495.7800000000007</v>
      </c>
    </row>
    <row r="97" spans="1:9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284217.02</v>
      </c>
      <c r="I104" s="41">
        <f>I105+I106+I107+I112+I116</f>
        <v>267128.67000000004</v>
      </c>
    </row>
    <row r="105" spans="1:9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39285.1</v>
      </c>
      <c r="I105" s="27">
        <v>249990.17</v>
      </c>
    </row>
    <row r="106" spans="1:9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244931.92</v>
      </c>
      <c r="I106" s="27">
        <v>17138.5</v>
      </c>
    </row>
    <row r="107" spans="1:9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>
      <c r="A121" s="12"/>
      <c r="B121" s="5" t="s">
        <v>192</v>
      </c>
      <c r="C121" s="34">
        <f>C55+C61+C68+C77+C87+C94+C101+C109+C116</f>
        <v>247285.61</v>
      </c>
      <c r="D121" s="35">
        <f>D55+D61+D68+D77+D87+D94+D101+D109+D116</f>
        <v>146021.76000000001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404136.01</v>
      </c>
      <c r="D123" s="39">
        <f>D52+D121</f>
        <v>245581.42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284217.02</v>
      </c>
      <c r="I124" s="35">
        <f>I99+I104+I120</f>
        <v>267128.67000000004</v>
      </c>
    </row>
    <row r="125" spans="1:9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298968.40000000002</v>
      </c>
      <c r="I126" s="39">
        <f>I96+I124</f>
        <v>275624.45000000007</v>
      </c>
    </row>
    <row r="127" spans="1:9" ht="12" thickTop="1"/>
    <row r="130" spans="1:8" ht="15">
      <c r="B130" s="47"/>
      <c r="F130" s="44"/>
      <c r="H130" s="45"/>
    </row>
    <row r="131" spans="1:8" ht="15">
      <c r="B131" s="44"/>
      <c r="F131" s="43"/>
      <c r="G131" s="44"/>
      <c r="H131" s="46"/>
    </row>
    <row r="132" spans="1:8" ht="15">
      <c r="B132" s="44"/>
      <c r="F132" s="43"/>
      <c r="G132" s="44"/>
      <c r="H132" s="46"/>
    </row>
    <row r="133" spans="1:8" ht="15.75">
      <c r="A133" s="56" t="s">
        <v>386</v>
      </c>
      <c r="B133" s="56"/>
      <c r="C133" s="56"/>
      <c r="D133" s="56"/>
    </row>
    <row r="137" spans="1:8" ht="15" customHeight="1">
      <c r="C137" s="55" t="s">
        <v>390</v>
      </c>
      <c r="D137" s="55"/>
      <c r="E137" s="55"/>
      <c r="F137" s="55"/>
      <c r="G137" s="55"/>
    </row>
    <row r="138" spans="1:8" ht="15" customHeight="1">
      <c r="C138" s="55"/>
      <c r="D138" s="55"/>
      <c r="E138" s="55"/>
      <c r="F138" s="55"/>
      <c r="G138" s="55"/>
    </row>
    <row r="139" spans="1:8" ht="11.25" customHeight="1">
      <c r="C139" s="55"/>
      <c r="D139" s="55"/>
      <c r="E139" s="55"/>
      <c r="F139" s="55"/>
      <c r="G139" s="55"/>
    </row>
    <row r="140" spans="1:8" ht="11.25" customHeight="1">
      <c r="C140" s="55"/>
      <c r="D140" s="55"/>
      <c r="E140" s="55"/>
      <c r="F140" s="55"/>
      <c r="G140" s="55"/>
    </row>
    <row r="141" spans="1:8" ht="17.25" customHeight="1"/>
  </sheetData>
  <mergeCells count="5">
    <mergeCell ref="A2:I2"/>
    <mergeCell ref="A3:I3"/>
    <mergeCell ref="A4:I4"/>
    <mergeCell ref="C137:G140"/>
    <mergeCell ref="A133:D133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PC</cp:lastModifiedBy>
  <cp:lastPrinted>2011-10-31T19:33:30Z</cp:lastPrinted>
  <dcterms:created xsi:type="dcterms:W3CDTF">2011-02-09T15:30:30Z</dcterms:created>
  <dcterms:modified xsi:type="dcterms:W3CDTF">2020-06-09T18:31:02Z</dcterms:modified>
</cp:coreProperties>
</file>